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UBERLÂNDIA\"/>
    </mc:Choice>
  </mc:AlternateContent>
  <bookViews>
    <workbookView xWindow="0" yWindow="0" windowWidth="20490" windowHeight="7620"/>
  </bookViews>
  <sheets>
    <sheet name="PARCAO UBERLANDI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J50" i="1" s="1"/>
  <c r="I47" i="1"/>
  <c r="I46" i="1"/>
  <c r="J46" i="1" s="1"/>
  <c r="I43" i="1"/>
  <c r="J42" i="1" s="1"/>
  <c r="I42" i="1"/>
  <c r="I39" i="1"/>
  <c r="I38" i="1"/>
  <c r="I37" i="1"/>
  <c r="I36" i="1"/>
  <c r="I35" i="1"/>
  <c r="J35" i="1" s="1"/>
  <c r="I26" i="1"/>
  <c r="I25" i="1"/>
  <c r="I24" i="1"/>
  <c r="I23" i="1"/>
  <c r="I22" i="1"/>
  <c r="J22" i="1" s="1"/>
  <c r="I19" i="1"/>
  <c r="J18" i="1"/>
  <c r="I18" i="1"/>
  <c r="I15" i="1"/>
  <c r="J14" i="1"/>
  <c r="I14" i="1"/>
  <c r="I11" i="1"/>
  <c r="I10" i="1"/>
  <c r="I9" i="1"/>
  <c r="I8" i="1"/>
  <c r="I7" i="1"/>
  <c r="J7" i="1" s="1"/>
  <c r="J29" i="1" s="1"/>
  <c r="J56" i="1" l="1"/>
</calcChain>
</file>

<file path=xl/sharedStrings.xml><?xml version="1.0" encoding="utf-8"?>
<sst xmlns="http://schemas.openxmlformats.org/spreadsheetml/2006/main" count="154" uniqueCount="45">
  <si>
    <t>PROJETOS 2024 - PARCÃO UBERLÂNDIA</t>
  </si>
  <si>
    <t xml:space="preserve">PERÍDO DE VEICULAÇÃO: 25 DIAS </t>
  </si>
  <si>
    <t>COTA APRESENTA (VINHETA ABERTURA + VINHETA ENCERRAMENTO)</t>
  </si>
  <si>
    <t>TV</t>
  </si>
  <si>
    <t>TV PARANAÍBA</t>
  </si>
  <si>
    <t>HORÁRIO</t>
  </si>
  <si>
    <t>ENTREGA</t>
  </si>
  <si>
    <t>QTD</t>
  </si>
  <si>
    <t>VALOR UNITÁRIO</t>
  </si>
  <si>
    <t>CONVERSÃO</t>
  </si>
  <si>
    <t>TOTAL</t>
  </si>
  <si>
    <t>CHAMADAS CARACTERIZADAS (CC)</t>
  </si>
  <si>
    <t>ROTATIVO</t>
  </si>
  <si>
    <t>VINHETAS 5"</t>
  </si>
  <si>
    <t>CITAÇÃO MANHÃ TOTAL</t>
  </si>
  <si>
    <t>MT</t>
  </si>
  <si>
    <t>CITAÇÃO 5"</t>
  </si>
  <si>
    <t>CITAÇÃO BALANÇO GERAL</t>
  </si>
  <si>
    <t>BG</t>
  </si>
  <si>
    <t>CITAÇÃO</t>
  </si>
  <si>
    <t>CITAÇÃO A HORA DA VENENOSA MINAS</t>
  </si>
  <si>
    <t>CA</t>
  </si>
  <si>
    <t>CITAÇÃO BALANÇO GERAL SÁBADO</t>
  </si>
  <si>
    <t>JP</t>
  </si>
  <si>
    <t>FM</t>
  </si>
  <si>
    <t>PARANAÍBA FM</t>
  </si>
  <si>
    <t>CHAMADAS CARACTERIZADAS</t>
  </si>
  <si>
    <t>ASSINATURA 5"</t>
  </si>
  <si>
    <t xml:space="preserve">TESTEMUNHAL </t>
  </si>
  <si>
    <t>EDUCADORA FM</t>
  </si>
  <si>
    <t>DIGITAL</t>
  </si>
  <si>
    <t>PARANAÍBA FM E TV PARANAÍBA</t>
  </si>
  <si>
    <t>Campanha | Pacote Estilo 3 - Paranaíba FM</t>
  </si>
  <si>
    <t xml:space="preserve">30 dias </t>
  </si>
  <si>
    <t>ASSINATURA MARCA</t>
  </si>
  <si>
    <t xml:space="preserve">FEED (IG + FB) - Paranaíba FM </t>
  </si>
  <si>
    <t>-</t>
  </si>
  <si>
    <t xml:space="preserve">STORIE (IG + FB) - Paranaíba FM </t>
  </si>
  <si>
    <t>FEED (IG + FB) - TV Paranaíba</t>
  </si>
  <si>
    <t>STORIE (IG + FB) - TV Paranaíba</t>
  </si>
  <si>
    <t>INVESTIMENTO - COTA APRESENTA</t>
  </si>
  <si>
    <t>COTA APOIO (VINHETA ENCERRAMENTO)</t>
  </si>
  <si>
    <t/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</si>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</sst>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0.000"/>
    <numFmt numFmtId="166" formatCode="_-&quot;R$&quot;\ * #,##0.0000_-;\-&quot;R$&quot;\ * #,##0.0000_-;_-&quot;R$&quot;\ * &quot;-&quot;??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b/>
      <sz val="12"/>
      <color theme="5"/>
      <name val="Century Gothic"/>
      <family val="2"/>
    </font>
    <font>
      <b/>
      <sz val="9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6" fillId="0" borderId="0" xfId="0" applyFont="1"/>
    <xf numFmtId="0" fontId="7" fillId="0" borderId="0" xfId="0" applyFont="1"/>
    <xf numFmtId="0" fontId="8" fillId="4" borderId="2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4" borderId="15" xfId="0" applyFont="1" applyFill="1" applyBorder="1"/>
    <xf numFmtId="0" fontId="11" fillId="0" borderId="0" xfId="0" applyFont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164" fontId="3" fillId="2" borderId="16" xfId="1" applyFont="1" applyFill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6" fontId="3" fillId="0" borderId="0" xfId="0" applyNumberFormat="1" applyFont="1"/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1" applyFont="1" applyBorder="1"/>
    <xf numFmtId="164" fontId="10" fillId="0" borderId="4" xfId="0" applyNumberFormat="1" applyFont="1" applyBorder="1"/>
    <xf numFmtId="164" fontId="10" fillId="3" borderId="0" xfId="0" applyNumberFormat="1" applyFont="1" applyFill="1" applyAlignment="1">
      <alignment vertical="center"/>
    </xf>
    <xf numFmtId="0" fontId="9" fillId="5" borderId="18" xfId="0" applyFont="1" applyFill="1" applyBorder="1" applyAlignment="1">
      <alignment horizontal="center"/>
    </xf>
    <xf numFmtId="164" fontId="3" fillId="0" borderId="20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10" fillId="3" borderId="0" xfId="0" applyNumberFormat="1" applyFont="1" applyFill="1" applyAlignment="1">
      <alignment horizontal="center" vertical="center"/>
    </xf>
    <xf numFmtId="0" fontId="3" fillId="0" borderId="2" xfId="0" applyFont="1" applyBorder="1"/>
    <xf numFmtId="164" fontId="3" fillId="0" borderId="18" xfId="1" applyFont="1" applyBorder="1" applyAlignment="1">
      <alignment horizontal="center"/>
    </xf>
    <xf numFmtId="0" fontId="0" fillId="0" borderId="0" xfId="0" quotePrefix="1"/>
    <xf numFmtId="0" fontId="10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164" fontId="10" fillId="3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164" fontId="13" fillId="0" borderId="0" xfId="1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906780</xdr:colOff>
      <xdr:row>0</xdr:row>
      <xdr:rowOff>7620</xdr:rowOff>
    </xdr:from>
    <xdr:to>
      <xdr:col>9</xdr:col>
      <xdr:colOff>1024890</xdr:colOff>
      <xdr:row>3</xdr:row>
      <xdr:rowOff>107700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3F979D-773B-4F93-9DB5-1D5548525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7620"/>
          <a:ext cx="1242060" cy="69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showGridLines="0" tabSelected="1" workbookViewId="0"/>
  </sheetViews>
  <sheetFormatPr defaultRowHeight="15" x14ac:dyDescent="0.25"/>
  <cols>
    <col min="1" max="1" width="4.7109375" customWidth="1"/>
    <col min="3" max="3" width="36.85546875" customWidth="1"/>
    <col min="4" max="4" width="14.42578125" customWidth="1"/>
    <col min="5" max="5" width="17.7109375" bestFit="1" customWidth="1"/>
    <col min="6" max="6" width="10.140625" customWidth="1"/>
    <col min="7" max="7" width="16.7109375" customWidth="1"/>
    <col min="8" max="8" width="13.5703125" customWidth="1"/>
    <col min="9" max="9" width="16.140625" customWidth="1"/>
    <col min="10" max="10" width="15.42578125" bestFit="1" customWidth="1"/>
  </cols>
  <sheetData>
    <row r="1" spans="2:17" ht="16.5" x14ac:dyDescent="0.3">
      <c r="B1" s="1"/>
      <c r="C1" s="2" t="s">
        <v>0</v>
      </c>
      <c r="D1" s="3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</row>
    <row r="2" spans="2:17" ht="16.5" x14ac:dyDescent="0.3">
      <c r="B2" s="1"/>
      <c r="C2" s="2" t="s">
        <v>1</v>
      </c>
      <c r="D2" s="2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2:17" s="8" customFormat="1" ht="16.5" x14ac:dyDescent="0.3">
      <c r="B3" s="5"/>
      <c r="C3" s="6"/>
      <c r="D3" s="6"/>
      <c r="E3" s="5"/>
      <c r="F3" s="5"/>
      <c r="G3" s="5"/>
      <c r="H3" s="5"/>
      <c r="I3" s="7"/>
      <c r="J3" s="5"/>
      <c r="K3" s="5"/>
      <c r="L3" s="5"/>
      <c r="M3" s="5"/>
      <c r="N3" s="5"/>
      <c r="O3" s="5"/>
      <c r="P3" s="5"/>
      <c r="Q3" s="5"/>
    </row>
    <row r="4" spans="2:17" ht="16.5" x14ac:dyDescent="0.3">
      <c r="B4" s="1"/>
      <c r="C4" s="9" t="s">
        <v>2</v>
      </c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</row>
    <row r="5" spans="2:17" ht="16.5" thickBot="1" x14ac:dyDescent="0.35">
      <c r="B5" s="1"/>
      <c r="C5" s="10"/>
      <c r="D5" s="1"/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</row>
    <row r="6" spans="2:17" ht="16.5" thickBot="1" x14ac:dyDescent="0.35">
      <c r="B6" s="48" t="s">
        <v>3</v>
      </c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3" t="s">
        <v>10</v>
      </c>
      <c r="J6" s="1"/>
      <c r="K6" s="1"/>
      <c r="L6" s="1"/>
      <c r="M6" s="1"/>
      <c r="N6" s="1"/>
      <c r="O6" s="1"/>
      <c r="P6" s="1"/>
      <c r="Q6" s="1"/>
    </row>
    <row r="7" spans="2:17" ht="15.75" x14ac:dyDescent="0.3">
      <c r="B7" s="52"/>
      <c r="C7" s="14" t="s">
        <v>11</v>
      </c>
      <c r="D7" s="15" t="s">
        <v>12</v>
      </c>
      <c r="E7" s="15" t="s">
        <v>13</v>
      </c>
      <c r="F7" s="15">
        <v>200</v>
      </c>
      <c r="G7" s="16">
        <v>4362.8</v>
      </c>
      <c r="H7" s="17">
        <v>0.25</v>
      </c>
      <c r="I7" s="18">
        <f t="shared" ref="I7:I11" si="0">H7*G7*F7</f>
        <v>218140</v>
      </c>
      <c r="J7" s="53">
        <f>SUM(I7:I11)</f>
        <v>254332.15</v>
      </c>
      <c r="K7" s="1"/>
      <c r="L7" s="1"/>
      <c r="M7" s="1"/>
      <c r="N7" s="1"/>
      <c r="O7" s="1"/>
      <c r="P7" s="1"/>
      <c r="Q7" s="1"/>
    </row>
    <row r="8" spans="2:17" ht="15.75" x14ac:dyDescent="0.3">
      <c r="B8" s="52"/>
      <c r="C8" s="19" t="s">
        <v>14</v>
      </c>
      <c r="D8" s="20" t="s">
        <v>15</v>
      </c>
      <c r="E8" s="20" t="s">
        <v>16</v>
      </c>
      <c r="F8" s="20">
        <v>12</v>
      </c>
      <c r="G8" s="21">
        <v>1498</v>
      </c>
      <c r="H8" s="22">
        <v>0.47499999999999998</v>
      </c>
      <c r="I8" s="23">
        <f t="shared" si="0"/>
        <v>8538.5999999999985</v>
      </c>
      <c r="J8" s="54"/>
      <c r="K8" s="1"/>
      <c r="L8" s="1"/>
      <c r="M8" s="1"/>
      <c r="N8" s="1"/>
      <c r="O8" s="1"/>
      <c r="P8" s="1"/>
      <c r="Q8" s="1"/>
    </row>
    <row r="9" spans="2:17" ht="15.75" x14ac:dyDescent="0.3">
      <c r="B9" s="52"/>
      <c r="C9" s="19" t="s">
        <v>17</v>
      </c>
      <c r="D9" s="20" t="s">
        <v>18</v>
      </c>
      <c r="E9" s="20" t="s">
        <v>19</v>
      </c>
      <c r="F9" s="20">
        <v>12</v>
      </c>
      <c r="G9" s="21">
        <v>2595</v>
      </c>
      <c r="H9" s="22">
        <v>0.47499999999999998</v>
      </c>
      <c r="I9" s="23">
        <f t="shared" si="0"/>
        <v>14791.5</v>
      </c>
      <c r="J9" s="54"/>
      <c r="K9" s="1"/>
      <c r="L9" s="1"/>
      <c r="M9" s="1"/>
      <c r="N9" s="1"/>
      <c r="O9" s="1"/>
      <c r="P9" s="1"/>
      <c r="Q9" s="1"/>
    </row>
    <row r="10" spans="2:17" ht="15.75" x14ac:dyDescent="0.3">
      <c r="B10" s="52"/>
      <c r="C10" s="19" t="s">
        <v>20</v>
      </c>
      <c r="D10" s="20" t="s">
        <v>21</v>
      </c>
      <c r="E10" s="20" t="s">
        <v>19</v>
      </c>
      <c r="F10" s="20">
        <v>12</v>
      </c>
      <c r="G10" s="21">
        <v>1550</v>
      </c>
      <c r="H10" s="22">
        <v>0.47499999999999998</v>
      </c>
      <c r="I10" s="23">
        <f t="shared" si="0"/>
        <v>8835</v>
      </c>
      <c r="J10" s="54"/>
      <c r="K10" s="1"/>
      <c r="L10" s="1"/>
      <c r="M10" s="1"/>
      <c r="N10" s="1"/>
      <c r="O10" s="1"/>
      <c r="P10" s="1"/>
      <c r="Q10" s="1"/>
    </row>
    <row r="11" spans="2:17" ht="16.5" thickBot="1" x14ac:dyDescent="0.35">
      <c r="B11" s="49"/>
      <c r="C11" s="19" t="s">
        <v>22</v>
      </c>
      <c r="D11" s="20" t="s">
        <v>23</v>
      </c>
      <c r="E11" s="20" t="s">
        <v>19</v>
      </c>
      <c r="F11" s="20">
        <v>6</v>
      </c>
      <c r="G11" s="21">
        <v>1413</v>
      </c>
      <c r="H11" s="22">
        <v>0.47499999999999998</v>
      </c>
      <c r="I11" s="23">
        <f t="shared" si="0"/>
        <v>4027.0499999999997</v>
      </c>
      <c r="J11" s="55"/>
      <c r="K11" s="1"/>
      <c r="L11" s="1"/>
      <c r="M11" s="1"/>
      <c r="N11" s="1"/>
      <c r="O11" s="1"/>
      <c r="P11" s="1"/>
      <c r="Q11" s="1"/>
    </row>
    <row r="12" spans="2:17" ht="16.5" thickBot="1" x14ac:dyDescent="0.35">
      <c r="B12" s="24"/>
      <c r="C12" s="1"/>
      <c r="D12" s="1"/>
      <c r="E12" s="1"/>
      <c r="F12" s="1"/>
      <c r="G12" s="1"/>
      <c r="H12" s="1"/>
      <c r="I12" s="4"/>
      <c r="J12" s="25"/>
      <c r="K12" s="1"/>
      <c r="L12" s="1"/>
      <c r="M12" s="1"/>
      <c r="N12" s="1"/>
      <c r="O12" s="1"/>
      <c r="P12" s="1"/>
      <c r="Q12" s="1"/>
    </row>
    <row r="13" spans="2:17" ht="16.5" thickBot="1" x14ac:dyDescent="0.35">
      <c r="B13" s="48" t="s">
        <v>24</v>
      </c>
      <c r="C13" s="26" t="s">
        <v>25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3" t="s">
        <v>10</v>
      </c>
      <c r="J13" s="27"/>
      <c r="K13" s="1"/>
      <c r="L13" s="1"/>
      <c r="M13" s="1"/>
      <c r="N13" s="1"/>
      <c r="O13" s="1"/>
      <c r="P13" s="1"/>
      <c r="Q13" s="1"/>
    </row>
    <row r="14" spans="2:17" ht="16.5" thickBot="1" x14ac:dyDescent="0.35">
      <c r="B14" s="52"/>
      <c r="C14" s="28" t="s">
        <v>26</v>
      </c>
      <c r="D14" s="29" t="s">
        <v>12</v>
      </c>
      <c r="E14" s="29" t="s">
        <v>27</v>
      </c>
      <c r="F14" s="29">
        <v>200</v>
      </c>
      <c r="G14" s="30">
        <v>18</v>
      </c>
      <c r="H14" s="31">
        <v>1</v>
      </c>
      <c r="I14" s="32">
        <f>H14*G14*F14</f>
        <v>3600</v>
      </c>
      <c r="J14" s="53">
        <f>SUM(I14:I15)</f>
        <v>11880</v>
      </c>
      <c r="K14" s="1"/>
      <c r="L14" s="1"/>
      <c r="M14" s="1"/>
      <c r="N14" s="1"/>
      <c r="O14" s="1"/>
      <c r="P14" s="1"/>
      <c r="Q14" s="1"/>
    </row>
    <row r="15" spans="2:17" ht="16.5" thickBot="1" x14ac:dyDescent="0.35">
      <c r="B15" s="49"/>
      <c r="C15" s="28" t="s">
        <v>28</v>
      </c>
      <c r="D15" s="29" t="s">
        <v>12</v>
      </c>
      <c r="E15" s="29" t="s">
        <v>27</v>
      </c>
      <c r="F15" s="29">
        <v>120</v>
      </c>
      <c r="G15" s="30">
        <v>69</v>
      </c>
      <c r="H15" s="31">
        <v>1</v>
      </c>
      <c r="I15" s="32">
        <f t="shared" ref="I15" si="1">H15*G15*F15</f>
        <v>8280</v>
      </c>
      <c r="J15" s="55"/>
      <c r="K15" s="1"/>
      <c r="L15" s="33"/>
      <c r="M15" s="1"/>
      <c r="N15" s="1"/>
      <c r="O15" s="1"/>
      <c r="P15" s="1"/>
      <c r="Q15" s="1"/>
    </row>
    <row r="16" spans="2:17" ht="16.5" thickBot="1" x14ac:dyDescent="0.35">
      <c r="B16" s="34"/>
      <c r="C16" s="1"/>
      <c r="D16" s="1"/>
      <c r="E16" s="1"/>
      <c r="F16" s="1"/>
      <c r="G16" s="1"/>
      <c r="H16" s="1"/>
      <c r="I16" s="4"/>
      <c r="J16" s="35"/>
      <c r="K16" s="1"/>
      <c r="L16" s="33"/>
      <c r="M16" s="1"/>
      <c r="N16" s="1"/>
      <c r="O16" s="1"/>
      <c r="P16" s="1"/>
      <c r="Q16" s="1"/>
    </row>
    <row r="17" spans="2:17" ht="16.5" thickBot="1" x14ac:dyDescent="0.35">
      <c r="B17" s="48" t="s">
        <v>24</v>
      </c>
      <c r="C17" s="26" t="s">
        <v>29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3" t="s">
        <v>10</v>
      </c>
      <c r="J17" s="35"/>
      <c r="K17" s="1"/>
      <c r="L17" s="33"/>
      <c r="M17" s="1"/>
      <c r="N17" s="1"/>
      <c r="O17" s="1"/>
      <c r="P17" s="1"/>
      <c r="Q17" s="1"/>
    </row>
    <row r="18" spans="2:17" ht="16.5" thickBot="1" x14ac:dyDescent="0.35">
      <c r="B18" s="52"/>
      <c r="C18" s="28" t="s">
        <v>26</v>
      </c>
      <c r="D18" s="29" t="s">
        <v>12</v>
      </c>
      <c r="E18" s="29" t="s">
        <v>27</v>
      </c>
      <c r="F18" s="29">
        <v>200</v>
      </c>
      <c r="G18" s="30">
        <v>12</v>
      </c>
      <c r="H18" s="31">
        <v>1</v>
      </c>
      <c r="I18" s="32">
        <f>H18*G18*F18</f>
        <v>2400</v>
      </c>
      <c r="J18" s="53">
        <f>SUM(I18:I19)</f>
        <v>8760</v>
      </c>
      <c r="K18" s="1"/>
      <c r="L18" s="1"/>
      <c r="M18" s="1"/>
      <c r="N18" s="1"/>
      <c r="O18" s="1"/>
      <c r="P18" s="1"/>
      <c r="Q18" s="1"/>
    </row>
    <row r="19" spans="2:17" ht="16.5" thickBot="1" x14ac:dyDescent="0.35">
      <c r="B19" s="49"/>
      <c r="C19" s="28" t="s">
        <v>26</v>
      </c>
      <c r="D19" s="29" t="s">
        <v>12</v>
      </c>
      <c r="E19" s="29" t="s">
        <v>27</v>
      </c>
      <c r="F19" s="29">
        <v>120</v>
      </c>
      <c r="G19" s="30">
        <v>53</v>
      </c>
      <c r="H19" s="31">
        <v>1</v>
      </c>
      <c r="I19" s="32">
        <f>H19*G19*F19</f>
        <v>6360</v>
      </c>
      <c r="J19" s="56"/>
      <c r="K19" s="1"/>
      <c r="L19" s="1"/>
      <c r="M19" s="1"/>
      <c r="N19" s="1"/>
      <c r="O19" s="1"/>
      <c r="P19" s="1"/>
      <c r="Q19" s="1"/>
    </row>
    <row r="20" spans="2:17" ht="16.5" thickBot="1" x14ac:dyDescent="0.35">
      <c r="B20" s="1"/>
      <c r="C20" s="1"/>
      <c r="D20" s="1"/>
      <c r="E20" s="1"/>
      <c r="F20" s="1"/>
      <c r="G20" s="1"/>
      <c r="H20" s="1"/>
      <c r="I20" s="4"/>
      <c r="J20" s="27"/>
      <c r="K20" s="1"/>
      <c r="L20" s="1"/>
      <c r="M20" s="1"/>
      <c r="N20" s="1"/>
      <c r="O20" s="1"/>
      <c r="P20" s="1"/>
      <c r="Q20" s="1"/>
    </row>
    <row r="21" spans="2:17" ht="16.5" thickBot="1" x14ac:dyDescent="0.35">
      <c r="B21" s="48" t="s">
        <v>30</v>
      </c>
      <c r="C21" s="26" t="s">
        <v>31</v>
      </c>
      <c r="D21" s="12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3" t="s">
        <v>10</v>
      </c>
      <c r="J21" s="35"/>
      <c r="K21" s="1"/>
      <c r="L21" s="1"/>
      <c r="M21" s="1"/>
      <c r="N21" s="1"/>
      <c r="O21" s="1"/>
      <c r="P21" s="1"/>
      <c r="Q21" s="1"/>
    </row>
    <row r="22" spans="2:17" ht="16.5" thickBot="1" x14ac:dyDescent="0.35">
      <c r="B22" s="52"/>
      <c r="C22" s="28" t="s">
        <v>32</v>
      </c>
      <c r="D22" s="29" t="s">
        <v>33</v>
      </c>
      <c r="E22" s="29" t="s">
        <v>34</v>
      </c>
      <c r="F22" s="29">
        <v>1</v>
      </c>
      <c r="G22" s="30">
        <v>4080</v>
      </c>
      <c r="H22" s="31">
        <v>1</v>
      </c>
      <c r="I22" s="32">
        <f>H22*G22*F22</f>
        <v>4080</v>
      </c>
      <c r="J22" s="53">
        <f>SUM(I22:I26)</f>
        <v>16620</v>
      </c>
      <c r="K22" s="1"/>
      <c r="L22" s="1"/>
      <c r="M22" s="1"/>
      <c r="N22" s="1"/>
      <c r="O22" s="1"/>
      <c r="P22" s="1"/>
      <c r="Q22" s="1"/>
    </row>
    <row r="23" spans="2:17" ht="16.5" thickBot="1" x14ac:dyDescent="0.35">
      <c r="B23" s="52"/>
      <c r="C23" s="28" t="s">
        <v>35</v>
      </c>
      <c r="D23" s="29" t="s">
        <v>36</v>
      </c>
      <c r="E23" s="29" t="s">
        <v>34</v>
      </c>
      <c r="F23" s="29">
        <v>12</v>
      </c>
      <c r="G23" s="30">
        <v>360</v>
      </c>
      <c r="H23" s="31">
        <v>1</v>
      </c>
      <c r="I23" s="32">
        <f t="shared" ref="I23:I26" si="2">H23*G23*F23</f>
        <v>4320</v>
      </c>
      <c r="J23" s="54"/>
      <c r="K23" s="1"/>
      <c r="L23" s="1"/>
      <c r="M23" s="1"/>
      <c r="N23" s="1"/>
      <c r="O23" s="1"/>
      <c r="P23" s="1"/>
      <c r="Q23" s="1"/>
    </row>
    <row r="24" spans="2:17" ht="16.5" thickBot="1" x14ac:dyDescent="0.35">
      <c r="B24" s="52"/>
      <c r="C24" s="28" t="s">
        <v>37</v>
      </c>
      <c r="D24" s="29" t="s">
        <v>36</v>
      </c>
      <c r="E24" s="29" t="s">
        <v>34</v>
      </c>
      <c r="F24" s="29">
        <v>14</v>
      </c>
      <c r="G24" s="30">
        <v>180</v>
      </c>
      <c r="H24" s="31">
        <v>1</v>
      </c>
      <c r="I24" s="32">
        <f t="shared" si="2"/>
        <v>2520</v>
      </c>
      <c r="J24" s="54"/>
      <c r="K24" s="1"/>
      <c r="L24" s="1"/>
      <c r="M24" s="1"/>
      <c r="N24" s="1"/>
      <c r="O24" s="1"/>
      <c r="P24" s="1"/>
      <c r="Q24" s="1"/>
    </row>
    <row r="25" spans="2:17" ht="16.5" thickBot="1" x14ac:dyDescent="0.35">
      <c r="B25" s="52"/>
      <c r="C25" s="28" t="s">
        <v>38</v>
      </c>
      <c r="D25" s="29" t="s">
        <v>36</v>
      </c>
      <c r="E25" s="29" t="s">
        <v>34</v>
      </c>
      <c r="F25" s="29">
        <v>12</v>
      </c>
      <c r="G25" s="30">
        <v>300</v>
      </c>
      <c r="H25" s="31">
        <v>1</v>
      </c>
      <c r="I25" s="32">
        <f t="shared" si="2"/>
        <v>3600</v>
      </c>
      <c r="J25" s="54"/>
      <c r="K25" s="1"/>
      <c r="L25" s="1"/>
      <c r="M25" s="1"/>
      <c r="N25" s="1"/>
      <c r="O25" s="1"/>
      <c r="P25" s="1"/>
      <c r="Q25" s="1"/>
    </row>
    <row r="26" spans="2:17" ht="16.5" thickBot="1" x14ac:dyDescent="0.35">
      <c r="B26" s="49"/>
      <c r="C26" s="28" t="s">
        <v>39</v>
      </c>
      <c r="D26" s="29" t="s">
        <v>36</v>
      </c>
      <c r="E26" s="29" t="s">
        <v>34</v>
      </c>
      <c r="F26" s="29">
        <v>14</v>
      </c>
      <c r="G26" s="30">
        <v>150</v>
      </c>
      <c r="H26" s="31">
        <v>1</v>
      </c>
      <c r="I26" s="32">
        <f t="shared" si="2"/>
        <v>2100</v>
      </c>
      <c r="J26" s="55"/>
      <c r="K26" s="1"/>
      <c r="L26" s="1"/>
      <c r="M26" s="1"/>
      <c r="N26" s="1"/>
      <c r="O26" s="1"/>
      <c r="P26" s="1"/>
      <c r="Q26" s="1"/>
    </row>
    <row r="27" spans="2:17" ht="15.75" x14ac:dyDescent="0.3">
      <c r="B27" s="1"/>
      <c r="K27" s="1"/>
      <c r="L27" s="1"/>
      <c r="M27" s="1"/>
      <c r="N27" s="1"/>
      <c r="O27" s="1"/>
      <c r="P27" s="1"/>
      <c r="Q27" s="1"/>
    </row>
    <row r="28" spans="2:17" ht="16.5" thickBot="1" x14ac:dyDescent="0.35">
      <c r="B28" s="1"/>
      <c r="C28" s="1"/>
      <c r="D28" s="1"/>
      <c r="E28" s="1"/>
      <c r="F28" s="1"/>
      <c r="G28" s="1"/>
      <c r="H28" s="1"/>
      <c r="I28" s="4"/>
      <c r="J28" s="36"/>
      <c r="K28" s="1"/>
      <c r="L28" s="1"/>
      <c r="M28" s="1"/>
      <c r="N28" s="1"/>
      <c r="O28" s="1"/>
      <c r="P28" s="1"/>
      <c r="Q28" s="1"/>
    </row>
    <row r="29" spans="2:17" ht="16.5" thickBot="1" x14ac:dyDescent="0.35">
      <c r="B29" s="1"/>
      <c r="C29" s="57" t="s">
        <v>40</v>
      </c>
      <c r="D29" s="58"/>
      <c r="E29" s="58"/>
      <c r="F29" s="58"/>
      <c r="G29" s="58"/>
      <c r="H29" s="58"/>
      <c r="I29" s="59"/>
      <c r="J29" s="37">
        <f>SUM(J7,J14,J18,J22)</f>
        <v>291592.15000000002</v>
      </c>
      <c r="K29" s="1"/>
      <c r="L29" s="1"/>
      <c r="M29" s="1"/>
      <c r="N29" s="1"/>
      <c r="O29" s="1"/>
      <c r="P29" s="1"/>
      <c r="Q29" s="1"/>
    </row>
    <row r="30" spans="2:17" ht="15.75" x14ac:dyDescent="0.3">
      <c r="B30" s="1"/>
      <c r="C30" s="1"/>
      <c r="D30" s="1"/>
      <c r="E30" s="1"/>
      <c r="F30" s="1"/>
      <c r="G30" s="1"/>
      <c r="H30" s="1"/>
      <c r="I30" s="4"/>
      <c r="J30" s="1"/>
      <c r="K30" s="1"/>
      <c r="L30" s="1"/>
      <c r="M30" s="1"/>
      <c r="N30" s="1"/>
      <c r="O30" s="1"/>
      <c r="P30" s="1"/>
      <c r="Q30" s="1"/>
    </row>
    <row r="31" spans="2:17" ht="15.75" x14ac:dyDescent="0.3">
      <c r="B31" s="1"/>
      <c r="C31" s="1"/>
      <c r="D31" s="1"/>
      <c r="E31" s="1"/>
      <c r="F31" s="1"/>
      <c r="G31" s="1"/>
      <c r="H31" s="1"/>
      <c r="I31" s="4"/>
      <c r="J31" s="1"/>
    </row>
    <row r="32" spans="2:17" ht="16.5" x14ac:dyDescent="0.3">
      <c r="B32" s="24"/>
      <c r="C32" s="9" t="s">
        <v>41</v>
      </c>
      <c r="D32" s="1"/>
      <c r="E32" s="1"/>
      <c r="F32" s="1"/>
      <c r="G32" s="1"/>
      <c r="H32" s="1"/>
      <c r="I32" s="4"/>
      <c r="J32" s="38"/>
      <c r="K32" s="8"/>
      <c r="L32" s="8"/>
    </row>
    <row r="33" spans="2:13" ht="16.5" thickBot="1" x14ac:dyDescent="0.35">
      <c r="B33" s="24"/>
      <c r="C33" s="10"/>
      <c r="D33" s="1"/>
      <c r="E33" s="1"/>
      <c r="F33" s="1"/>
      <c r="G33" s="1"/>
      <c r="H33" s="1"/>
      <c r="I33" s="4"/>
      <c r="J33" s="38"/>
      <c r="K33" s="8"/>
      <c r="L33" s="8"/>
    </row>
    <row r="34" spans="2:13" ht="15.75" thickBot="1" x14ac:dyDescent="0.3">
      <c r="B34" s="48" t="s">
        <v>3</v>
      </c>
      <c r="C34" s="11" t="s">
        <v>4</v>
      </c>
      <c r="D34" s="12" t="s">
        <v>5</v>
      </c>
      <c r="E34" s="12" t="s">
        <v>6</v>
      </c>
      <c r="F34" s="12" t="s">
        <v>7</v>
      </c>
      <c r="G34" s="12" t="s">
        <v>8</v>
      </c>
      <c r="H34" s="12" t="s">
        <v>9</v>
      </c>
      <c r="I34" s="39" t="s">
        <v>10</v>
      </c>
      <c r="J34" s="38"/>
      <c r="K34" s="8"/>
      <c r="L34" s="8"/>
    </row>
    <row r="35" spans="2:13" ht="15.75" x14ac:dyDescent="0.3">
      <c r="B35" s="52"/>
      <c r="C35" s="14" t="s">
        <v>11</v>
      </c>
      <c r="D35" s="15" t="s">
        <v>12</v>
      </c>
      <c r="E35" s="15" t="s">
        <v>13</v>
      </c>
      <c r="F35" s="15">
        <v>100</v>
      </c>
      <c r="G35" s="16">
        <v>4362.8</v>
      </c>
      <c r="H35" s="17">
        <v>0.25</v>
      </c>
      <c r="I35" s="40">
        <f t="shared" ref="I35:I39" si="3">H35*G35*F35</f>
        <v>109070</v>
      </c>
      <c r="J35" s="50">
        <f>SUM(I35:I39)</f>
        <v>127166.075</v>
      </c>
      <c r="K35" s="8"/>
      <c r="L35" s="8"/>
    </row>
    <row r="36" spans="2:13" ht="15.75" x14ac:dyDescent="0.3">
      <c r="B36" s="52"/>
      <c r="C36" s="19" t="s">
        <v>14</v>
      </c>
      <c r="D36" s="20" t="s">
        <v>15</v>
      </c>
      <c r="E36" s="20" t="s">
        <v>16</v>
      </c>
      <c r="F36" s="20">
        <v>6</v>
      </c>
      <c r="G36" s="21">
        <v>1498</v>
      </c>
      <c r="H36" s="22">
        <v>0.47499999999999998</v>
      </c>
      <c r="I36" s="41">
        <f t="shared" si="3"/>
        <v>4269.2999999999993</v>
      </c>
      <c r="J36" s="60"/>
      <c r="K36" s="8"/>
      <c r="L36" s="8"/>
    </row>
    <row r="37" spans="2:13" ht="15.75" x14ac:dyDescent="0.3">
      <c r="B37" s="52"/>
      <c r="C37" s="19" t="s">
        <v>17</v>
      </c>
      <c r="D37" s="20" t="s">
        <v>18</v>
      </c>
      <c r="E37" s="20" t="s">
        <v>19</v>
      </c>
      <c r="F37" s="20">
        <v>6</v>
      </c>
      <c r="G37" s="21">
        <v>2595</v>
      </c>
      <c r="H37" s="22">
        <v>0.47499999999999998</v>
      </c>
      <c r="I37" s="41">
        <f t="shared" si="3"/>
        <v>7395.75</v>
      </c>
      <c r="J37" s="60"/>
      <c r="K37" s="8"/>
      <c r="L37" s="8"/>
    </row>
    <row r="38" spans="2:13" ht="15.75" x14ac:dyDescent="0.3">
      <c r="B38" s="52"/>
      <c r="C38" s="19" t="s">
        <v>20</v>
      </c>
      <c r="D38" s="20" t="s">
        <v>21</v>
      </c>
      <c r="E38" s="20" t="s">
        <v>19</v>
      </c>
      <c r="F38" s="20">
        <v>6</v>
      </c>
      <c r="G38" s="21">
        <v>1550</v>
      </c>
      <c r="H38" s="22">
        <v>0.47499999999999998</v>
      </c>
      <c r="I38" s="41">
        <f t="shared" si="3"/>
        <v>4417.5</v>
      </c>
      <c r="J38" s="60"/>
      <c r="K38" s="8"/>
      <c r="L38" s="8"/>
    </row>
    <row r="39" spans="2:13" ht="16.5" thickBot="1" x14ac:dyDescent="0.35">
      <c r="B39" s="49"/>
      <c r="C39" s="19" t="s">
        <v>22</v>
      </c>
      <c r="D39" s="20" t="s">
        <v>23</v>
      </c>
      <c r="E39" s="20" t="s">
        <v>19</v>
      </c>
      <c r="F39" s="20">
        <v>3</v>
      </c>
      <c r="G39" s="21">
        <v>1413</v>
      </c>
      <c r="H39" s="22">
        <v>0.47499999999999998</v>
      </c>
      <c r="I39" s="41">
        <f t="shared" si="3"/>
        <v>2013.5249999999999</v>
      </c>
      <c r="J39" s="51"/>
      <c r="K39" s="8"/>
      <c r="L39" s="8"/>
    </row>
    <row r="40" spans="2:13" ht="16.5" thickBot="1" x14ac:dyDescent="0.35">
      <c r="C40" s="1"/>
      <c r="D40" s="1"/>
      <c r="E40" s="1"/>
      <c r="F40" s="1"/>
      <c r="G40" s="1"/>
      <c r="H40" s="1"/>
      <c r="I40" s="4"/>
      <c r="J40" s="38"/>
      <c r="K40" s="8"/>
      <c r="L40" s="8"/>
    </row>
    <row r="41" spans="2:13" ht="15.75" thickBot="1" x14ac:dyDescent="0.3">
      <c r="B41" s="34"/>
      <c r="C41" s="11" t="s">
        <v>25</v>
      </c>
      <c r="D41" s="12" t="s">
        <v>5</v>
      </c>
      <c r="E41" s="12" t="s">
        <v>6</v>
      </c>
      <c r="F41" s="12" t="s">
        <v>7</v>
      </c>
      <c r="G41" s="12" t="s">
        <v>8</v>
      </c>
      <c r="H41" s="12" t="s">
        <v>9</v>
      </c>
      <c r="I41" s="39" t="s">
        <v>10</v>
      </c>
      <c r="J41" s="42"/>
      <c r="K41" s="8"/>
      <c r="L41" s="8"/>
    </row>
    <row r="42" spans="2:13" ht="16.5" thickBot="1" x14ac:dyDescent="0.35">
      <c r="B42" s="48" t="s">
        <v>24</v>
      </c>
      <c r="C42" s="43" t="s">
        <v>26</v>
      </c>
      <c r="D42" s="29" t="s">
        <v>12</v>
      </c>
      <c r="E42" s="29" t="s">
        <v>27</v>
      </c>
      <c r="F42" s="29">
        <v>100</v>
      </c>
      <c r="G42" s="30">
        <v>18</v>
      </c>
      <c r="H42" s="31">
        <v>1</v>
      </c>
      <c r="I42" s="44">
        <f>H42*G42*F42</f>
        <v>1800</v>
      </c>
      <c r="J42" s="50">
        <f>SUM(I42:I43)</f>
        <v>5940</v>
      </c>
      <c r="K42" s="8"/>
      <c r="L42" s="8"/>
    </row>
    <row r="43" spans="2:13" ht="16.5" thickBot="1" x14ac:dyDescent="0.35">
      <c r="B43" s="49"/>
      <c r="C43" s="43" t="s">
        <v>28</v>
      </c>
      <c r="D43" s="29" t="s">
        <v>12</v>
      </c>
      <c r="E43" s="29" t="s">
        <v>27</v>
      </c>
      <c r="F43" s="29">
        <v>60</v>
      </c>
      <c r="G43" s="30">
        <v>69</v>
      </c>
      <c r="H43" s="31">
        <v>1</v>
      </c>
      <c r="I43" s="44">
        <f t="shared" ref="I43" si="4">H43*G43*F43</f>
        <v>4140</v>
      </c>
      <c r="J43" s="51"/>
      <c r="K43" s="8"/>
      <c r="L43" s="8"/>
      <c r="M43" s="45" t="s">
        <v>42</v>
      </c>
    </row>
    <row r="44" spans="2:13" ht="16.5" thickBot="1" x14ac:dyDescent="0.35">
      <c r="B44" s="1"/>
      <c r="C44" s="1"/>
      <c r="D44" s="1"/>
      <c r="E44" s="1"/>
      <c r="F44" s="1"/>
      <c r="G44" s="1"/>
      <c r="H44" s="1"/>
      <c r="I44" s="4"/>
      <c r="J44" s="46"/>
      <c r="K44" s="8"/>
      <c r="L44" s="8"/>
    </row>
    <row r="45" spans="2:13" ht="15.75" thickBot="1" x14ac:dyDescent="0.3">
      <c r="B45" s="48" t="s">
        <v>24</v>
      </c>
      <c r="C45" s="11" t="s">
        <v>29</v>
      </c>
      <c r="D45" s="12" t="s">
        <v>5</v>
      </c>
      <c r="E45" s="12" t="s">
        <v>6</v>
      </c>
      <c r="F45" s="12" t="s">
        <v>7</v>
      </c>
      <c r="G45" s="12" t="s">
        <v>8</v>
      </c>
      <c r="H45" s="12" t="s">
        <v>9</v>
      </c>
      <c r="I45" s="39" t="s">
        <v>10</v>
      </c>
      <c r="J45" s="42"/>
      <c r="K45" s="8"/>
      <c r="L45" s="8"/>
    </row>
    <row r="46" spans="2:13" ht="16.5" thickBot="1" x14ac:dyDescent="0.35">
      <c r="B46" s="52"/>
      <c r="C46" s="43" t="s">
        <v>26</v>
      </c>
      <c r="D46" s="29" t="s">
        <v>12</v>
      </c>
      <c r="E46" s="29" t="s">
        <v>27</v>
      </c>
      <c r="F46" s="29">
        <v>100</v>
      </c>
      <c r="G46" s="30">
        <v>12</v>
      </c>
      <c r="H46" s="31">
        <v>1</v>
      </c>
      <c r="I46" s="44">
        <f>H46*G46*F46</f>
        <v>1200</v>
      </c>
      <c r="J46" s="61">
        <f>SUM(I46:I47)</f>
        <v>4380</v>
      </c>
      <c r="K46" s="8"/>
      <c r="L46" s="8"/>
    </row>
    <row r="47" spans="2:13" ht="16.5" thickBot="1" x14ac:dyDescent="0.35">
      <c r="B47" s="49"/>
      <c r="C47" s="43" t="s">
        <v>28</v>
      </c>
      <c r="D47" s="29" t="s">
        <v>12</v>
      </c>
      <c r="E47" s="29" t="s">
        <v>27</v>
      </c>
      <c r="F47" s="29">
        <v>60</v>
      </c>
      <c r="G47" s="30">
        <v>53</v>
      </c>
      <c r="H47" s="31">
        <v>1</v>
      </c>
      <c r="I47" s="44">
        <f>H47*G47*F47</f>
        <v>3180</v>
      </c>
      <c r="J47" s="62"/>
      <c r="K47" s="8"/>
      <c r="L47" s="8"/>
    </row>
    <row r="48" spans="2:13" ht="16.5" thickBot="1" x14ac:dyDescent="0.35">
      <c r="B48" s="1"/>
      <c r="C48" s="1"/>
      <c r="D48" s="1"/>
      <c r="E48" s="1"/>
      <c r="F48" s="1"/>
      <c r="J48" s="1"/>
      <c r="K48" s="8"/>
      <c r="L48" s="8"/>
    </row>
    <row r="49" spans="1:17" ht="16.5" thickBot="1" x14ac:dyDescent="0.35">
      <c r="B49" s="48" t="s">
        <v>30</v>
      </c>
      <c r="C49" s="11" t="s">
        <v>31</v>
      </c>
      <c r="D49" s="12" t="s">
        <v>5</v>
      </c>
      <c r="E49" s="12" t="s">
        <v>6</v>
      </c>
      <c r="F49" s="12" t="s">
        <v>7</v>
      </c>
      <c r="G49" s="12" t="s">
        <v>8</v>
      </c>
      <c r="H49" s="12" t="s">
        <v>9</v>
      </c>
      <c r="I49" s="13" t="s">
        <v>10</v>
      </c>
      <c r="J49" s="35"/>
      <c r="K49" s="1"/>
      <c r="L49" s="1"/>
      <c r="M49" s="1"/>
      <c r="N49" s="1"/>
      <c r="O49" s="1"/>
      <c r="P49" s="1"/>
      <c r="Q49" s="1"/>
    </row>
    <row r="50" spans="1:17" ht="16.5" thickBot="1" x14ac:dyDescent="0.35">
      <c r="B50" s="52"/>
      <c r="C50" s="43" t="s">
        <v>35</v>
      </c>
      <c r="D50" s="29" t="s">
        <v>36</v>
      </c>
      <c r="E50" s="29" t="s">
        <v>34</v>
      </c>
      <c r="F50" s="29">
        <v>12</v>
      </c>
      <c r="G50" s="30">
        <v>360</v>
      </c>
      <c r="H50" s="31">
        <v>1</v>
      </c>
      <c r="I50" s="32">
        <f t="shared" ref="I50:I53" si="5">H50*G50*F50</f>
        <v>4320</v>
      </c>
      <c r="J50" s="53">
        <f>SUM(I50:I53)</f>
        <v>12540</v>
      </c>
      <c r="K50" s="1"/>
      <c r="L50" s="1"/>
      <c r="M50" s="1"/>
      <c r="N50" s="1"/>
      <c r="O50" s="1"/>
      <c r="P50" s="1"/>
      <c r="Q50" s="1"/>
    </row>
    <row r="51" spans="1:17" ht="16.5" thickBot="1" x14ac:dyDescent="0.35">
      <c r="B51" s="52"/>
      <c r="C51" s="43" t="s">
        <v>37</v>
      </c>
      <c r="D51" s="29" t="s">
        <v>36</v>
      </c>
      <c r="E51" s="29" t="s">
        <v>34</v>
      </c>
      <c r="F51" s="29">
        <v>14</v>
      </c>
      <c r="G51" s="30">
        <v>180</v>
      </c>
      <c r="H51" s="31">
        <v>1</v>
      </c>
      <c r="I51" s="32">
        <f t="shared" si="5"/>
        <v>2520</v>
      </c>
      <c r="J51" s="54"/>
      <c r="K51" s="1"/>
      <c r="L51" s="1"/>
      <c r="M51" s="1"/>
      <c r="N51" s="1"/>
      <c r="O51" s="1"/>
      <c r="P51" s="1"/>
      <c r="Q51" s="1"/>
    </row>
    <row r="52" spans="1:17" ht="16.5" thickBot="1" x14ac:dyDescent="0.35">
      <c r="B52" s="52"/>
      <c r="C52" s="43" t="s">
        <v>38</v>
      </c>
      <c r="D52" s="29" t="s">
        <v>36</v>
      </c>
      <c r="E52" s="29" t="s">
        <v>34</v>
      </c>
      <c r="F52" s="29">
        <v>12</v>
      </c>
      <c r="G52" s="30">
        <v>300</v>
      </c>
      <c r="H52" s="31">
        <v>1</v>
      </c>
      <c r="I52" s="32">
        <f t="shared" si="5"/>
        <v>3600</v>
      </c>
      <c r="J52" s="54"/>
      <c r="K52" s="1"/>
      <c r="L52" s="1"/>
      <c r="M52" s="1"/>
      <c r="N52" s="1"/>
      <c r="O52" s="1"/>
      <c r="P52" s="1"/>
      <c r="Q52" s="1"/>
    </row>
    <row r="53" spans="1:17" ht="16.5" thickBot="1" x14ac:dyDescent="0.35">
      <c r="B53" s="49"/>
      <c r="C53" s="43" t="s">
        <v>39</v>
      </c>
      <c r="D53" s="29" t="s">
        <v>36</v>
      </c>
      <c r="E53" s="29" t="s">
        <v>34</v>
      </c>
      <c r="F53" s="29">
        <v>14</v>
      </c>
      <c r="G53" s="30">
        <v>150</v>
      </c>
      <c r="H53" s="31">
        <v>1</v>
      </c>
      <c r="I53" s="32">
        <f t="shared" si="5"/>
        <v>2100</v>
      </c>
      <c r="J53" s="55"/>
      <c r="K53" s="1"/>
      <c r="L53" s="1"/>
      <c r="M53" s="1"/>
      <c r="N53" s="1"/>
      <c r="O53" s="1"/>
      <c r="P53" s="1"/>
      <c r="Q53" s="1"/>
    </row>
    <row r="54" spans="1:17" ht="15.75" x14ac:dyDescent="0.3">
      <c r="B54" s="1"/>
      <c r="K54" s="1"/>
      <c r="L54" s="1"/>
      <c r="M54" s="1"/>
      <c r="N54" s="1"/>
      <c r="O54" s="1"/>
      <c r="P54" s="1"/>
      <c r="Q54" s="1"/>
    </row>
    <row r="55" spans="1:17" ht="16.5" thickBot="1" x14ac:dyDescent="0.35">
      <c r="B55" s="1"/>
      <c r="C55" s="1"/>
      <c r="D55" s="1"/>
      <c r="E55" s="1"/>
      <c r="F55" s="1"/>
      <c r="G55" s="1"/>
      <c r="H55" s="1"/>
      <c r="I55" s="4"/>
      <c r="K55" s="1"/>
      <c r="L55" s="1"/>
      <c r="M55" s="1"/>
      <c r="N55" s="1"/>
      <c r="O55" s="1"/>
      <c r="P55" s="1"/>
      <c r="Q55" s="1"/>
    </row>
    <row r="56" spans="1:17" ht="16.5" thickBot="1" x14ac:dyDescent="0.35">
      <c r="B56" s="1"/>
      <c r="C56" s="57" t="s">
        <v>40</v>
      </c>
      <c r="D56" s="58"/>
      <c r="E56" s="58"/>
      <c r="F56" s="58"/>
      <c r="G56" s="58"/>
      <c r="H56" s="58"/>
      <c r="I56" s="58"/>
      <c r="J56" s="37">
        <f>J35+J42+J46+J50</f>
        <v>150026.07500000001</v>
      </c>
      <c r="K56" s="1"/>
      <c r="L56" s="1"/>
      <c r="M56" s="1"/>
      <c r="N56" s="1"/>
      <c r="O56" s="1"/>
      <c r="P56" s="1"/>
      <c r="Q56" s="1"/>
    </row>
    <row r="57" spans="1:17" ht="15.75" x14ac:dyDescent="0.3">
      <c r="B57" s="1"/>
      <c r="C57" s="1"/>
      <c r="D57" s="1"/>
      <c r="E57" s="1"/>
      <c r="F57" s="1"/>
      <c r="G57" s="1"/>
      <c r="H57" s="1"/>
      <c r="I57" s="4"/>
      <c r="J57" s="1"/>
      <c r="K57" s="1"/>
      <c r="L57" s="1"/>
      <c r="M57" s="1"/>
      <c r="N57" s="1"/>
      <c r="O57" s="1"/>
      <c r="P57" s="1"/>
      <c r="Q57" s="1"/>
    </row>
    <row r="58" spans="1:17" ht="15.75" x14ac:dyDescent="0.3">
      <c r="A58" t="s">
        <v>43</v>
      </c>
      <c r="B58" s="24"/>
      <c r="C58" s="1"/>
      <c r="D58" s="1"/>
      <c r="E58" s="1"/>
      <c r="F58" s="1"/>
      <c r="G58" s="1"/>
      <c r="H58" s="1"/>
      <c r="I58" s="4"/>
      <c r="J58" s="1"/>
      <c r="K58" s="1"/>
      <c r="L58" s="1"/>
    </row>
    <row r="59" spans="1:17" ht="15.75" x14ac:dyDescent="0.3">
      <c r="B59" s="24"/>
      <c r="C59" s="1"/>
      <c r="D59" s="1"/>
      <c r="E59" s="1"/>
      <c r="F59" s="1"/>
      <c r="G59" s="1"/>
      <c r="H59" s="1"/>
      <c r="I59" s="4"/>
      <c r="J59" s="1"/>
      <c r="K59" s="1"/>
      <c r="L59" s="1"/>
    </row>
    <row r="60" spans="1:17" s="63" customFormat="1" ht="15.75" x14ac:dyDescent="0.2">
      <c r="A60" s="63" t="s">
        <v>44</v>
      </c>
      <c r="F60" s="64"/>
      <c r="G60" s="65"/>
      <c r="H60" s="65"/>
      <c r="J60" s="66"/>
      <c r="K60" s="67"/>
      <c r="L60" s="67"/>
    </row>
    <row r="61" spans="1:17" ht="15.75" x14ac:dyDescent="0.3">
      <c r="B61" s="1"/>
      <c r="C61" s="1"/>
      <c r="D61" s="1"/>
      <c r="E61" s="1"/>
      <c r="F61" s="1"/>
      <c r="G61" s="1"/>
      <c r="H61" s="1"/>
      <c r="I61" s="4"/>
      <c r="J61" s="1"/>
      <c r="K61" s="1"/>
      <c r="L61" s="1"/>
      <c r="M61" s="1"/>
      <c r="N61" s="1"/>
      <c r="O61" s="1"/>
      <c r="P61" s="1"/>
      <c r="Q61" s="1"/>
    </row>
    <row r="62" spans="1:17" ht="15.75" x14ac:dyDescent="0.3">
      <c r="B62" s="1"/>
      <c r="C62" s="1"/>
      <c r="D62" s="1"/>
      <c r="E62" s="1"/>
      <c r="F62" s="1"/>
      <c r="G62" s="1"/>
      <c r="H62" s="1"/>
      <c r="I62" s="4"/>
      <c r="J62" s="1"/>
      <c r="K62" s="1"/>
      <c r="L62" s="1"/>
      <c r="M62" s="1"/>
      <c r="N62" s="1"/>
      <c r="O62" s="1"/>
      <c r="P62" s="1"/>
      <c r="Q62" s="1"/>
    </row>
    <row r="63" spans="1:17" ht="15.75" x14ac:dyDescent="0.3">
      <c r="B63" s="1"/>
      <c r="C63" s="1"/>
      <c r="D63" s="1"/>
      <c r="E63" s="1"/>
      <c r="F63" s="1"/>
      <c r="G63" s="1"/>
      <c r="H63" s="1"/>
      <c r="I63" s="4"/>
      <c r="J63" s="1"/>
      <c r="K63" s="1"/>
      <c r="L63" s="1"/>
      <c r="M63" s="1"/>
      <c r="N63" s="1"/>
      <c r="O63" s="1"/>
      <c r="P63" s="1"/>
      <c r="Q63" s="1"/>
    </row>
    <row r="64" spans="1:17" ht="15.75" x14ac:dyDescent="0.3">
      <c r="B64" s="1"/>
      <c r="C64" s="1"/>
      <c r="D64" s="1"/>
      <c r="E64" s="1"/>
      <c r="F64" s="1"/>
      <c r="G64" s="1"/>
      <c r="H64" s="1"/>
      <c r="I64" s="4"/>
      <c r="J64" s="1"/>
      <c r="K64" s="1"/>
      <c r="L64" s="1"/>
      <c r="M64" s="1"/>
      <c r="N64" s="1"/>
      <c r="O64" s="1"/>
      <c r="P64" s="1"/>
      <c r="Q64" s="1"/>
    </row>
    <row r="65" spans="2:17" ht="15.75" x14ac:dyDescent="0.3">
      <c r="B65" s="1"/>
      <c r="C65" s="1"/>
      <c r="D65" s="1"/>
      <c r="E65" s="1"/>
      <c r="F65" s="1"/>
      <c r="G65" s="1"/>
      <c r="H65" s="1"/>
      <c r="I65" s="4"/>
      <c r="J65" s="1"/>
      <c r="K65" s="1"/>
      <c r="L65" s="1"/>
      <c r="M65" s="1"/>
      <c r="N65" s="1"/>
      <c r="O65" s="1"/>
      <c r="P65" s="1"/>
      <c r="Q65" s="1"/>
    </row>
    <row r="66" spans="2:17" ht="15.75" x14ac:dyDescent="0.3">
      <c r="B66" s="1"/>
      <c r="C66" s="1"/>
      <c r="D66" s="1"/>
      <c r="E66" s="1"/>
      <c r="F66" s="1"/>
      <c r="G66" s="1"/>
      <c r="H66" s="1"/>
      <c r="I66" s="4"/>
      <c r="J66" s="1"/>
      <c r="K66" s="1"/>
      <c r="L66" s="1"/>
      <c r="M66" s="1"/>
      <c r="N66" s="1"/>
      <c r="O66" s="1"/>
      <c r="P66" s="1"/>
      <c r="Q66" s="1"/>
    </row>
    <row r="67" spans="2:17" ht="15.75" x14ac:dyDescent="0.3">
      <c r="B67" s="1"/>
      <c r="C67" s="1"/>
      <c r="D67" s="1"/>
      <c r="E67" s="1"/>
      <c r="F67" s="1"/>
      <c r="G67" s="1"/>
      <c r="H67" s="1"/>
      <c r="I67" s="4"/>
      <c r="J67" s="1"/>
      <c r="K67" s="1"/>
      <c r="L67" s="1"/>
      <c r="M67" s="1"/>
      <c r="N67" s="1"/>
      <c r="O67" s="1"/>
      <c r="P67" s="1"/>
      <c r="Q67" s="1"/>
    </row>
    <row r="68" spans="2:17" ht="15.75" x14ac:dyDescent="0.3">
      <c r="B68" s="1"/>
      <c r="C68" s="1"/>
      <c r="D68" s="1"/>
      <c r="E68" s="1"/>
      <c r="F68" s="1"/>
      <c r="G68" s="1"/>
      <c r="H68" s="1"/>
      <c r="I68" s="4"/>
      <c r="J68" s="1"/>
      <c r="K68" s="1"/>
      <c r="L68" s="1"/>
      <c r="M68" s="1"/>
      <c r="N68" s="1"/>
      <c r="O68" s="1"/>
      <c r="P68" s="1"/>
      <c r="Q68" s="1"/>
    </row>
    <row r="69" spans="2:17" ht="15.75" x14ac:dyDescent="0.3">
      <c r="B69" s="1"/>
      <c r="C69" s="1"/>
      <c r="D69" s="1"/>
      <c r="E69" s="1"/>
      <c r="F69" s="1"/>
      <c r="G69" s="1"/>
      <c r="H69" s="1"/>
      <c r="I69" s="4"/>
      <c r="J69" s="1"/>
      <c r="K69" s="1"/>
      <c r="L69" s="1"/>
      <c r="M69" s="1"/>
      <c r="N69" s="1"/>
      <c r="O69" s="1"/>
      <c r="P69" s="1"/>
      <c r="Q69" s="1"/>
    </row>
    <row r="70" spans="2:17" ht="15.75" x14ac:dyDescent="0.3">
      <c r="B70" s="1"/>
      <c r="C70" s="1"/>
      <c r="D70" s="1"/>
      <c r="E70" s="1"/>
      <c r="F70" s="1"/>
      <c r="G70" s="1"/>
      <c r="H70" s="1"/>
      <c r="I70" s="4"/>
      <c r="J70" s="1"/>
      <c r="K70" s="1"/>
      <c r="L70" s="1"/>
      <c r="M70" s="1"/>
      <c r="N70" s="1"/>
      <c r="O70" s="1"/>
      <c r="P70" s="1"/>
      <c r="Q70" s="1"/>
    </row>
    <row r="71" spans="2:17" ht="15.75" x14ac:dyDescent="0.3">
      <c r="B71" s="1"/>
      <c r="C71" s="1"/>
      <c r="D71" s="1"/>
      <c r="E71" s="1"/>
      <c r="F71" s="1"/>
      <c r="G71" s="1"/>
      <c r="H71" s="1"/>
      <c r="I71" s="4"/>
      <c r="J71" s="1"/>
      <c r="K71" s="1"/>
      <c r="L71" s="1"/>
      <c r="M71" s="1"/>
      <c r="N71" s="1"/>
      <c r="O71" s="1"/>
      <c r="P71" s="1"/>
      <c r="Q71" s="1"/>
    </row>
    <row r="72" spans="2:17" ht="15.75" x14ac:dyDescent="0.3">
      <c r="B72" s="1"/>
      <c r="C72" s="1"/>
      <c r="D72" s="1"/>
      <c r="E72" s="1"/>
      <c r="F72" s="1"/>
      <c r="G72" s="1"/>
      <c r="H72" s="1"/>
      <c r="I72" s="4"/>
      <c r="J72" s="1"/>
      <c r="K72" s="1"/>
      <c r="L72" s="1"/>
      <c r="M72" s="1"/>
      <c r="N72" s="1"/>
      <c r="O72" s="1"/>
      <c r="P72" s="1"/>
      <c r="Q72" s="1"/>
    </row>
    <row r="73" spans="2:17" ht="15.75" x14ac:dyDescent="0.3">
      <c r="B73" s="1"/>
      <c r="C73" s="1"/>
      <c r="D73" s="1"/>
      <c r="E73" s="1"/>
      <c r="F73" s="1"/>
      <c r="G73" s="1"/>
      <c r="H73" s="1"/>
      <c r="I73" s="4"/>
      <c r="J73" s="1"/>
      <c r="K73" s="1"/>
      <c r="L73" s="1"/>
      <c r="M73" s="1"/>
      <c r="N73" s="1"/>
      <c r="O73" s="1"/>
      <c r="P73" s="1"/>
      <c r="Q73" s="1"/>
    </row>
    <row r="74" spans="2:17" ht="15.75" x14ac:dyDescent="0.3">
      <c r="B74" s="1"/>
      <c r="C74" s="1"/>
      <c r="D74" s="1"/>
      <c r="E74" s="1"/>
      <c r="F74" s="1"/>
      <c r="G74" s="1"/>
      <c r="H74" s="1"/>
      <c r="I74" s="4"/>
      <c r="J74" s="1"/>
      <c r="K74" s="1"/>
      <c r="L74" s="1"/>
      <c r="M74" s="1"/>
      <c r="N74" s="1"/>
      <c r="O74" s="1"/>
      <c r="P74" s="1"/>
      <c r="Q74" s="1"/>
    </row>
    <row r="75" spans="2:17" ht="15.75" x14ac:dyDescent="0.3">
      <c r="B75" s="1"/>
      <c r="C75" s="1"/>
      <c r="D75" s="1"/>
      <c r="E75" s="1"/>
      <c r="F75" s="1"/>
      <c r="G75" s="1"/>
      <c r="H75" s="1"/>
      <c r="I75" s="4"/>
      <c r="J75" s="1"/>
      <c r="K75" s="1"/>
      <c r="L75" s="1"/>
      <c r="M75" s="1"/>
      <c r="N75" s="1"/>
      <c r="O75" s="1"/>
      <c r="P75" s="1"/>
      <c r="Q75" s="1"/>
    </row>
    <row r="76" spans="2:17" ht="15.75" x14ac:dyDescent="0.3">
      <c r="B76" s="1"/>
      <c r="C76" s="1"/>
      <c r="D76" s="1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  <c r="Q76" s="1"/>
    </row>
    <row r="77" spans="2:17" ht="15.75" x14ac:dyDescent="0.3">
      <c r="B77" s="1"/>
      <c r="C77" s="1"/>
      <c r="D77" s="1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  <c r="Q77" s="1"/>
    </row>
    <row r="78" spans="2:17" ht="15.75" x14ac:dyDescent="0.3">
      <c r="B78" s="1"/>
      <c r="C78" s="1"/>
      <c r="D78" s="1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</row>
    <row r="79" spans="2:17" ht="15.75" x14ac:dyDescent="0.3">
      <c r="B79" s="1"/>
      <c r="C79" s="1"/>
      <c r="D79" s="1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  <c r="Q79" s="1"/>
    </row>
    <row r="80" spans="2:17" ht="15.75" x14ac:dyDescent="0.3">
      <c r="B80" s="1"/>
      <c r="C80" s="1"/>
      <c r="D80" s="1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  <c r="Q80" s="1"/>
    </row>
    <row r="81" spans="2:17" ht="15.75" x14ac:dyDescent="0.3">
      <c r="B81" s="1"/>
      <c r="C81" s="1"/>
      <c r="D81" s="1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  <c r="Q81" s="1"/>
    </row>
    <row r="82" spans="2:17" ht="15.75" x14ac:dyDescent="0.3">
      <c r="B82" s="1"/>
      <c r="C82" s="1"/>
      <c r="D82" s="1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  <c r="Q82" s="1"/>
    </row>
    <row r="83" spans="2:17" ht="15.75" x14ac:dyDescent="0.3">
      <c r="B83" s="1"/>
      <c r="C83" s="1"/>
      <c r="D83" s="1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1"/>
    </row>
    <row r="84" spans="2:17" ht="15.75" x14ac:dyDescent="0.3">
      <c r="B84" s="1"/>
      <c r="C84" s="1"/>
      <c r="D84" s="1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</row>
    <row r="85" spans="2:17" ht="15.75" x14ac:dyDescent="0.3">
      <c r="B85" s="1"/>
      <c r="C85" s="1"/>
      <c r="D85" s="1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  <c r="Q85" s="1"/>
    </row>
    <row r="86" spans="2:17" ht="15.75" x14ac:dyDescent="0.3">
      <c r="B86" s="1"/>
      <c r="C86" s="1"/>
      <c r="D86" s="1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  <c r="Q86" s="1"/>
    </row>
    <row r="87" spans="2:17" ht="15.75" x14ac:dyDescent="0.3">
      <c r="B87" s="1"/>
      <c r="C87" s="1"/>
      <c r="D87" s="1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  <c r="Q87" s="1"/>
    </row>
    <row r="88" spans="2:17" ht="15.75" x14ac:dyDescent="0.3">
      <c r="B88" s="1"/>
      <c r="C88" s="1"/>
      <c r="D88" s="1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  <c r="Q88" s="1"/>
    </row>
    <row r="89" spans="2:17" ht="15.75" x14ac:dyDescent="0.3">
      <c r="B89" s="1"/>
      <c r="C89" s="1"/>
      <c r="D89" s="1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  <c r="Q89" s="1"/>
    </row>
    <row r="90" spans="2:17" ht="15.75" x14ac:dyDescent="0.3">
      <c r="B90" s="1"/>
      <c r="C90" s="1"/>
      <c r="D90" s="1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  <c r="Q90" s="1"/>
    </row>
    <row r="91" spans="2:17" ht="15.75" x14ac:dyDescent="0.3">
      <c r="B91" s="1"/>
      <c r="C91" s="1"/>
      <c r="D91" s="1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  <c r="Q91" s="1"/>
    </row>
    <row r="92" spans="2:17" ht="15.75" x14ac:dyDescent="0.3">
      <c r="B92" s="1"/>
      <c r="C92" s="1"/>
      <c r="D92" s="1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  <c r="Q92" s="1"/>
    </row>
    <row r="93" spans="2:17" ht="15.75" x14ac:dyDescent="0.3">
      <c r="B93" s="1"/>
      <c r="C93" s="1"/>
      <c r="D93" s="1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  <c r="Q93" s="1"/>
    </row>
    <row r="94" spans="2:17" ht="15.75" x14ac:dyDescent="0.3">
      <c r="B94" s="1"/>
      <c r="C94" s="1"/>
      <c r="D94" s="1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  <c r="Q94" s="1"/>
    </row>
    <row r="95" spans="2:17" ht="15.75" x14ac:dyDescent="0.3">
      <c r="B95" s="1"/>
      <c r="C95" s="1"/>
      <c r="D95" s="1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  <c r="Q95" s="1"/>
    </row>
    <row r="96" spans="2:17" ht="15.75" x14ac:dyDescent="0.3">
      <c r="B96" s="1"/>
      <c r="C96" s="1"/>
      <c r="D96" s="1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  <c r="Q96" s="1"/>
    </row>
    <row r="97" spans="2:17" ht="15.75" x14ac:dyDescent="0.3">
      <c r="B97" s="1"/>
      <c r="C97" s="1"/>
      <c r="D97" s="1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  <c r="Q97" s="1"/>
    </row>
    <row r="98" spans="2:17" ht="15.75" x14ac:dyDescent="0.3">
      <c r="B98" s="1"/>
      <c r="C98" s="1"/>
      <c r="D98" s="1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  <c r="Q98" s="1"/>
    </row>
    <row r="99" spans="2:17" ht="15.75" x14ac:dyDescent="0.3">
      <c r="B99" s="1"/>
      <c r="C99" s="1"/>
      <c r="D99" s="1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  <c r="Q99" s="1"/>
    </row>
    <row r="100" spans="2:17" ht="15.75" x14ac:dyDescent="0.3"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  <c r="Q100" s="1"/>
    </row>
    <row r="101" spans="2:17" ht="15.75" x14ac:dyDescent="0.3"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  <c r="Q101" s="1"/>
    </row>
    <row r="102" spans="2:17" ht="15.75" x14ac:dyDescent="0.3"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  <c r="Q102" s="1"/>
    </row>
    <row r="103" spans="2:17" ht="15.75" x14ac:dyDescent="0.3"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  <c r="Q103" s="1"/>
    </row>
    <row r="104" spans="2:17" ht="15.75" x14ac:dyDescent="0.3"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  <c r="Q104" s="1"/>
    </row>
    <row r="105" spans="2:17" ht="15.75" x14ac:dyDescent="0.3"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  <c r="Q105" s="1"/>
    </row>
    <row r="106" spans="2:17" ht="15.75" x14ac:dyDescent="0.3"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  <c r="Q106" s="1"/>
    </row>
    <row r="107" spans="2:17" ht="15.75" x14ac:dyDescent="0.3"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  <c r="Q107" s="1"/>
    </row>
    <row r="108" spans="2:17" ht="15.75" x14ac:dyDescent="0.3"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  <c r="Q108" s="1"/>
    </row>
    <row r="109" spans="2:17" ht="15.75" x14ac:dyDescent="0.3"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  <c r="Q109" s="1"/>
    </row>
    <row r="110" spans="2:17" ht="15.75" x14ac:dyDescent="0.3"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  <c r="Q110" s="1"/>
    </row>
    <row r="111" spans="2:17" ht="15.75" x14ac:dyDescent="0.3"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  <c r="Q111" s="1"/>
    </row>
    <row r="112" spans="2:17" ht="15.75" x14ac:dyDescent="0.3"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  <c r="Q112" s="1"/>
    </row>
    <row r="113" spans="2:17" ht="15.75" x14ac:dyDescent="0.3"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  <c r="Q113" s="1"/>
    </row>
    <row r="114" spans="2:17" ht="15.75" x14ac:dyDescent="0.3"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  <c r="Q114" s="1"/>
    </row>
    <row r="115" spans="2:17" ht="15.75" x14ac:dyDescent="0.3"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  <c r="Q115" s="1"/>
    </row>
    <row r="116" spans="2:17" ht="15.75" x14ac:dyDescent="0.3"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  <c r="Q116" s="1"/>
    </row>
    <row r="117" spans="2:17" ht="15.75" x14ac:dyDescent="0.3"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  <c r="Q117" s="1"/>
    </row>
    <row r="118" spans="2:17" ht="15.75" x14ac:dyDescent="0.3"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  <c r="Q118" s="1"/>
    </row>
    <row r="119" spans="2:17" ht="15.75" x14ac:dyDescent="0.3"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  <c r="Q119" s="1"/>
    </row>
    <row r="120" spans="2:17" ht="15.75" x14ac:dyDescent="0.3"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  <c r="Q120" s="1"/>
    </row>
    <row r="121" spans="2:17" ht="15.75" x14ac:dyDescent="0.3"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  <c r="Q121" s="1"/>
    </row>
    <row r="122" spans="2:17" ht="15.75" x14ac:dyDescent="0.3"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  <c r="Q122" s="1"/>
    </row>
    <row r="123" spans="2:17" ht="15.75" x14ac:dyDescent="0.3"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  <c r="Q123" s="1"/>
    </row>
    <row r="124" spans="2:17" ht="15.75" x14ac:dyDescent="0.3"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  <c r="Q124" s="1"/>
    </row>
    <row r="125" spans="2:17" ht="15.75" x14ac:dyDescent="0.3"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  <c r="Q125" s="1"/>
    </row>
    <row r="126" spans="2:17" ht="15.75" x14ac:dyDescent="0.3"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  <c r="Q126" s="1"/>
    </row>
    <row r="127" spans="2:17" ht="15.75" x14ac:dyDescent="0.3"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  <c r="Q127" s="1"/>
    </row>
    <row r="128" spans="2:17" ht="15.75" x14ac:dyDescent="0.3"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  <c r="Q128" s="1"/>
    </row>
    <row r="129" spans="2:17" ht="15.75" x14ac:dyDescent="0.3"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  <c r="Q129" s="1"/>
    </row>
    <row r="130" spans="2:17" ht="15.75" x14ac:dyDescent="0.3"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  <c r="Q130" s="1"/>
    </row>
    <row r="131" spans="2:17" ht="15.75" x14ac:dyDescent="0.3"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  <c r="Q131" s="1"/>
    </row>
    <row r="132" spans="2:17" ht="15.75" x14ac:dyDescent="0.3"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  <c r="Q132" s="1"/>
    </row>
    <row r="133" spans="2:17" ht="15.75" x14ac:dyDescent="0.3"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  <c r="Q133" s="1"/>
    </row>
    <row r="134" spans="2:17" ht="15.75" x14ac:dyDescent="0.3"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  <c r="Q134" s="1"/>
    </row>
    <row r="135" spans="2:17" ht="15.75" x14ac:dyDescent="0.3"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  <c r="Q135" s="1"/>
    </row>
    <row r="136" spans="2:17" ht="15.75" x14ac:dyDescent="0.3"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  <c r="Q136" s="1"/>
    </row>
    <row r="137" spans="2:17" ht="15.75" x14ac:dyDescent="0.3"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  <c r="Q137" s="1"/>
    </row>
    <row r="138" spans="2:17" ht="15.75" x14ac:dyDescent="0.3"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  <c r="Q138" s="1"/>
    </row>
    <row r="139" spans="2:17" ht="15.75" x14ac:dyDescent="0.3"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  <c r="Q139" s="1"/>
    </row>
    <row r="140" spans="2:17" ht="15.75" x14ac:dyDescent="0.3"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</row>
    <row r="141" spans="2:17" ht="15.75" x14ac:dyDescent="0.3"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</row>
    <row r="142" spans="2:17" ht="15.75" x14ac:dyDescent="0.3"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</row>
    <row r="143" spans="2:17" ht="15.75" x14ac:dyDescent="0.3"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</row>
    <row r="144" spans="2:17" ht="15.75" x14ac:dyDescent="0.3"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</row>
    <row r="145" spans="2:17" ht="15.75" x14ac:dyDescent="0.3"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</row>
    <row r="146" spans="2:17" ht="15.75" x14ac:dyDescent="0.3"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</row>
    <row r="147" spans="2:17" ht="15.75" x14ac:dyDescent="0.3"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</row>
    <row r="148" spans="2:17" ht="15.75" x14ac:dyDescent="0.3"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</row>
    <row r="149" spans="2:17" ht="15.75" x14ac:dyDescent="0.3"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</row>
    <row r="150" spans="2:17" ht="15.75" x14ac:dyDescent="0.3"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</row>
    <row r="151" spans="2:17" ht="15.75" x14ac:dyDescent="0.3"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</row>
    <row r="152" spans="2:17" ht="15.75" x14ac:dyDescent="0.3"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</row>
    <row r="153" spans="2:17" ht="15.75" x14ac:dyDescent="0.3"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</row>
    <row r="154" spans="2:17" ht="15.75" x14ac:dyDescent="0.3"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</row>
    <row r="155" spans="2:17" ht="15.75" x14ac:dyDescent="0.3"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</row>
    <row r="156" spans="2:17" ht="15.75" x14ac:dyDescent="0.3"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</row>
    <row r="157" spans="2:17" ht="15.75" x14ac:dyDescent="0.3"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</row>
    <row r="158" spans="2:17" ht="15.75" x14ac:dyDescent="0.3"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</row>
    <row r="159" spans="2:17" ht="15.75" x14ac:dyDescent="0.3"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</row>
    <row r="160" spans="2:17" ht="15.75" x14ac:dyDescent="0.3"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</row>
    <row r="161" spans="2:17" ht="15.75" x14ac:dyDescent="0.3"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</row>
    <row r="162" spans="2:17" ht="15.75" x14ac:dyDescent="0.3"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</row>
    <row r="163" spans="2:17" ht="15.75" x14ac:dyDescent="0.3"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</row>
    <row r="164" spans="2:17" ht="15.75" x14ac:dyDescent="0.3"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</row>
    <row r="165" spans="2:17" ht="15.75" x14ac:dyDescent="0.3"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</row>
    <row r="166" spans="2:17" ht="15.75" x14ac:dyDescent="0.3"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</row>
    <row r="167" spans="2:17" ht="15.75" x14ac:dyDescent="0.3"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</row>
    <row r="168" spans="2:17" ht="15.75" x14ac:dyDescent="0.3"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</row>
    <row r="169" spans="2:17" ht="15.75" x14ac:dyDescent="0.3"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</row>
    <row r="170" spans="2:17" ht="15.75" x14ac:dyDescent="0.3"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</row>
    <row r="171" spans="2:17" ht="15.75" x14ac:dyDescent="0.3"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</row>
    <row r="172" spans="2:17" ht="15.75" x14ac:dyDescent="0.3"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</row>
    <row r="173" spans="2:17" ht="15.75" x14ac:dyDescent="0.3"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</row>
    <row r="174" spans="2:17" ht="15.75" x14ac:dyDescent="0.3"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</row>
    <row r="175" spans="2:17" ht="15.75" x14ac:dyDescent="0.3"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</row>
    <row r="176" spans="2:17" ht="15.75" x14ac:dyDescent="0.3"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</row>
    <row r="177" spans="2:17" ht="15.75" x14ac:dyDescent="0.3"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</row>
    <row r="178" spans="2:17" ht="15.75" x14ac:dyDescent="0.3"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</row>
    <row r="179" spans="2:17" ht="15.75" x14ac:dyDescent="0.3"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</row>
    <row r="180" spans="2:17" ht="15.75" x14ac:dyDescent="0.3"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</row>
    <row r="181" spans="2:17" ht="15.75" x14ac:dyDescent="0.3"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</row>
    <row r="182" spans="2:17" ht="15.75" x14ac:dyDescent="0.3"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</row>
    <row r="183" spans="2:17" ht="15.75" x14ac:dyDescent="0.3"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</row>
    <row r="184" spans="2:17" ht="15.75" x14ac:dyDescent="0.3">
      <c r="B184" s="1"/>
      <c r="I184" s="47"/>
      <c r="K184" s="1"/>
      <c r="L184" s="1"/>
      <c r="M184" s="1"/>
      <c r="N184" s="1"/>
      <c r="O184" s="1"/>
      <c r="P184" s="1"/>
      <c r="Q184" s="1"/>
    </row>
    <row r="185" spans="2:17" x14ac:dyDescent="0.25">
      <c r="I185" s="47"/>
    </row>
    <row r="186" spans="2:17" x14ac:dyDescent="0.25">
      <c r="I186" s="47"/>
    </row>
    <row r="187" spans="2:17" x14ac:dyDescent="0.25">
      <c r="I187" s="47"/>
    </row>
    <row r="188" spans="2:17" x14ac:dyDescent="0.25">
      <c r="I188" s="47"/>
    </row>
    <row r="189" spans="2:17" x14ac:dyDescent="0.25">
      <c r="I189" s="47"/>
    </row>
    <row r="190" spans="2:17" x14ac:dyDescent="0.25">
      <c r="I190" s="47"/>
    </row>
    <row r="191" spans="2:17" x14ac:dyDescent="0.25">
      <c r="I191" s="47"/>
    </row>
    <row r="192" spans="2:17" x14ac:dyDescent="0.25">
      <c r="I192" s="47"/>
    </row>
    <row r="193" spans="9:9" x14ac:dyDescent="0.25">
      <c r="I193" s="47"/>
    </row>
    <row r="194" spans="9:9" x14ac:dyDescent="0.25">
      <c r="I194" s="47"/>
    </row>
    <row r="195" spans="9:9" x14ac:dyDescent="0.25">
      <c r="I195" s="47"/>
    </row>
    <row r="196" spans="9:9" x14ac:dyDescent="0.25">
      <c r="I196" s="47"/>
    </row>
    <row r="197" spans="9:9" x14ac:dyDescent="0.25">
      <c r="I197" s="47"/>
    </row>
    <row r="198" spans="9:9" x14ac:dyDescent="0.25">
      <c r="I198" s="47"/>
    </row>
    <row r="199" spans="9:9" x14ac:dyDescent="0.25">
      <c r="I199" s="47"/>
    </row>
    <row r="200" spans="9:9" x14ac:dyDescent="0.25">
      <c r="I200" s="47"/>
    </row>
    <row r="201" spans="9:9" x14ac:dyDescent="0.25">
      <c r="I201" s="47"/>
    </row>
    <row r="202" spans="9:9" x14ac:dyDescent="0.25">
      <c r="I202" s="47"/>
    </row>
    <row r="203" spans="9:9" x14ac:dyDescent="0.25">
      <c r="I203" s="47"/>
    </row>
    <row r="204" spans="9:9" x14ac:dyDescent="0.25">
      <c r="I204" s="47"/>
    </row>
    <row r="205" spans="9:9" x14ac:dyDescent="0.25">
      <c r="I205" s="47"/>
    </row>
    <row r="206" spans="9:9" x14ac:dyDescent="0.25">
      <c r="I206" s="47"/>
    </row>
    <row r="207" spans="9:9" x14ac:dyDescent="0.25">
      <c r="I207" s="47"/>
    </row>
    <row r="208" spans="9:9" x14ac:dyDescent="0.25">
      <c r="I208" s="47"/>
    </row>
    <row r="209" spans="9:9" x14ac:dyDescent="0.25">
      <c r="I209" s="47"/>
    </row>
    <row r="210" spans="9:9" x14ac:dyDescent="0.25">
      <c r="I210" s="47"/>
    </row>
    <row r="211" spans="9:9" x14ac:dyDescent="0.25">
      <c r="I211" s="47"/>
    </row>
    <row r="212" spans="9:9" x14ac:dyDescent="0.25">
      <c r="I212" s="47"/>
    </row>
    <row r="213" spans="9:9" x14ac:dyDescent="0.25">
      <c r="I213" s="47"/>
    </row>
    <row r="214" spans="9:9" x14ac:dyDescent="0.25">
      <c r="I214" s="47"/>
    </row>
    <row r="215" spans="9:9" x14ac:dyDescent="0.25">
      <c r="I215" s="47"/>
    </row>
    <row r="216" spans="9:9" x14ac:dyDescent="0.25">
      <c r="I216" s="47"/>
    </row>
    <row r="217" spans="9:9" x14ac:dyDescent="0.25">
      <c r="I217" s="47"/>
    </row>
    <row r="218" spans="9:9" x14ac:dyDescent="0.25">
      <c r="I218" s="47"/>
    </row>
    <row r="219" spans="9:9" x14ac:dyDescent="0.25">
      <c r="I219" s="47"/>
    </row>
    <row r="220" spans="9:9" x14ac:dyDescent="0.25">
      <c r="I220" s="47"/>
    </row>
    <row r="221" spans="9:9" x14ac:dyDescent="0.25">
      <c r="I221" s="47"/>
    </row>
    <row r="222" spans="9:9" x14ac:dyDescent="0.25">
      <c r="I222" s="47"/>
    </row>
    <row r="223" spans="9:9" x14ac:dyDescent="0.25">
      <c r="I223" s="47"/>
    </row>
    <row r="224" spans="9:9" x14ac:dyDescent="0.25">
      <c r="I224" s="47"/>
    </row>
    <row r="225" spans="9:9" x14ac:dyDescent="0.25">
      <c r="I225" s="47"/>
    </row>
    <row r="226" spans="9:9" x14ac:dyDescent="0.25">
      <c r="I226" s="47"/>
    </row>
    <row r="227" spans="9:9" x14ac:dyDescent="0.25">
      <c r="I227" s="47"/>
    </row>
    <row r="228" spans="9:9" x14ac:dyDescent="0.25">
      <c r="I228" s="47"/>
    </row>
    <row r="229" spans="9:9" x14ac:dyDescent="0.25">
      <c r="I229" s="47"/>
    </row>
    <row r="230" spans="9:9" x14ac:dyDescent="0.25">
      <c r="I230" s="47"/>
    </row>
    <row r="231" spans="9:9" x14ac:dyDescent="0.25">
      <c r="I231" s="47"/>
    </row>
    <row r="232" spans="9:9" x14ac:dyDescent="0.25">
      <c r="I232" s="47"/>
    </row>
    <row r="233" spans="9:9" x14ac:dyDescent="0.25">
      <c r="I233" s="47"/>
    </row>
    <row r="234" spans="9:9" x14ac:dyDescent="0.25">
      <c r="I234" s="47"/>
    </row>
    <row r="235" spans="9:9" x14ac:dyDescent="0.25">
      <c r="I235" s="47"/>
    </row>
    <row r="236" spans="9:9" x14ac:dyDescent="0.25">
      <c r="I236" s="47"/>
    </row>
    <row r="237" spans="9:9" x14ac:dyDescent="0.25">
      <c r="I237" s="47"/>
    </row>
    <row r="238" spans="9:9" x14ac:dyDescent="0.25">
      <c r="I238" s="47"/>
    </row>
    <row r="239" spans="9:9" x14ac:dyDescent="0.25">
      <c r="I239" s="47"/>
    </row>
    <row r="240" spans="9:9" x14ac:dyDescent="0.25">
      <c r="I240" s="47"/>
    </row>
    <row r="241" spans="9:9" x14ac:dyDescent="0.25">
      <c r="I241" s="47"/>
    </row>
    <row r="242" spans="9:9" x14ac:dyDescent="0.25">
      <c r="I242" s="47"/>
    </row>
    <row r="243" spans="9:9" x14ac:dyDescent="0.25">
      <c r="I243" s="47"/>
    </row>
  </sheetData>
  <mergeCells count="18">
    <mergeCell ref="B45:B47"/>
    <mergeCell ref="J46:J47"/>
    <mergeCell ref="B49:B53"/>
    <mergeCell ref="J50:J53"/>
    <mergeCell ref="C56:I56"/>
    <mergeCell ref="B42:B43"/>
    <mergeCell ref="J42:J43"/>
    <mergeCell ref="B6:B11"/>
    <mergeCell ref="J7:J11"/>
    <mergeCell ref="B13:B15"/>
    <mergeCell ref="J14:J15"/>
    <mergeCell ref="B17:B19"/>
    <mergeCell ref="J18:J19"/>
    <mergeCell ref="B21:B26"/>
    <mergeCell ref="J22:J26"/>
    <mergeCell ref="C29:I29"/>
    <mergeCell ref="B34:B39"/>
    <mergeCell ref="J35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PARCAO UBERLANDIA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REZENDE DE VILLA</dc:creator>
  <cp:lastModifiedBy>Joyce Luque Bastos Berthaud</cp:lastModifiedBy>
  <dcterms:created xsi:type="dcterms:W3CDTF">2023-11-10T12:18:45Z</dcterms:created>
  <dcterms:modified xsi:type="dcterms:W3CDTF">2023-11-22T13:53:58Z</dcterms:modified>
</cp:coreProperties>
</file>